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-Book\Desktop\2015 METAI\"/>
    </mc:Choice>
  </mc:AlternateContent>
  <bookViews>
    <workbookView xWindow="240" yWindow="120" windowWidth="18060" windowHeight="7050" tabRatio="608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15" i="1" l="1"/>
  <c r="N16" i="1" l="1"/>
  <c r="I12" i="1" l="1"/>
  <c r="D12" i="1"/>
  <c r="N15" i="1" l="1"/>
  <c r="N11" i="1"/>
  <c r="I9" i="1"/>
  <c r="F9" i="1"/>
  <c r="E9" i="1"/>
  <c r="E21" i="1" s="1"/>
  <c r="N17" i="1"/>
  <c r="C18" i="1" l="1"/>
  <c r="F21" i="1"/>
  <c r="H21" i="1"/>
  <c r="G21" i="1"/>
  <c r="N9" i="1"/>
  <c r="D9" i="1"/>
  <c r="D21" i="1" s="1"/>
  <c r="N20" i="1"/>
  <c r="N12" i="1"/>
  <c r="C12" i="1"/>
  <c r="C9" i="1"/>
  <c r="I18" i="1"/>
  <c r="I21" i="1" s="1"/>
  <c r="N21" i="1" l="1"/>
  <c r="C21" i="1"/>
</calcChain>
</file>

<file path=xl/sharedStrings.xml><?xml version="1.0" encoding="utf-8"?>
<sst xmlns="http://schemas.openxmlformats.org/spreadsheetml/2006/main" count="47" uniqueCount="39">
  <si>
    <t>20-ojo VSAFAS „Finansavimo sumos“
4 priedas</t>
  </si>
  <si>
    <t>FINANSAVIMO SUMOS PAGAL ŠALTINĮ, TIKSLINĘ PASKIRTĮ IR JŲ POKYČIAI PER ATASKAITINĮ LAIKOTARPĮ</t>
  </si>
  <si>
    <t>Eil.</t>
  </si>
  <si>
    <t>Finansavimo sumos</t>
  </si>
  <si>
    <t/>
  </si>
  <si>
    <t>Per ataskaitinį laikotarpį</t>
  </si>
  <si>
    <t>Nr.</t>
  </si>
  <si>
    <t>Finansavimo sumų likutis ataskaitinio laikotarpio pradžioje</t>
  </si>
  <si>
    <t xml:space="preserve">Finansavimo sumos (gautos), išskyrus neatlygintinai gautą turtą </t>
  </si>
  <si>
    <t>Finansavimo sumų pergrupavimas</t>
  </si>
  <si>
    <t>Neatlygintinai gautas turtas</t>
  </si>
  <si>
    <t>Perduota kitiems viešojo sektoriaus subjektams</t>
  </si>
  <si>
    <t>Finansavimo sumų sumažėjimas dėl turto pardavimo</t>
  </si>
  <si>
    <t>Finansavimo sumų sumažėjimas dėl jų panaudojimo savo veiklai</t>
  </si>
  <si>
    <t>Finansavimo sumų sumažėjimas dėl jų perdavimo ne viešojo sektoriaus subjektams</t>
  </si>
  <si>
    <t>Finansavimo sumos (grąžintos)</t>
  </si>
  <si>
    <t>Finansavimo sumų (gautinų) pasikeitimas</t>
  </si>
  <si>
    <t>Finansavimo sumų likutis ataskaitinio laikotarpio pabaigoje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</si>
  <si>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</si>
  <si>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</si>
  <si>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</si>
  <si>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</si>
  <si>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</si>
  <si>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</si>
  <si>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</si>
  <si>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</si>
  <si>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</si>
  <si>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</si>
  <si>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</si>
  <si>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</si>
  <si>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</si>
  <si>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Iš valstybės biudžeto (išskyrus valstybės biudžeto asignavimų dalį, gautą  iš Europos Sąjungos, užsienio valstybių ir tarptautinių organizacijų):</t>
  </si>
  <si>
    <t>nepiniginiam turtui įsigyti</t>
  </si>
  <si>
    <t>kitoms išlaidoms kompensuoti</t>
  </si>
  <si>
    <t>Iš savivaldybės biudžeto (išskyrus  savivaldybės biudžeto asignavimų  dalį, gautą  iš Europos Sąjungos, užsienio valstybių ir tarptautinių organizacijų):</t>
  </si>
  <si>
    <t>Iš Europos Sąjungos, užsienio valstybių ir tarptautinių organizacijų (finansavimo sumų dalis, kuri gaunama iš Europos Sąjungos, neįskaitant finansvimo sumų iš valstybės ar savivaldybės biudžetų ES  projektams finansuoti):</t>
  </si>
  <si>
    <t>Iš kitų šaltinių:</t>
  </si>
  <si>
    <t>Iš viso finansavimo sumų</t>
  </si>
  <si>
    <t>Neringos savivaldybės Viktoro Miliūno viešoji biblioteka, 190894526 Pamario g.53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</si>
</sst>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27]#,##0.00;\(#,##0.00\);&quot;&quot;"/>
  </numFmts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11"/>
      <color rgb="FF000000"/>
      <name val="Calibri"/>
      <family val="2"/>
      <scheme val="minor"/>
    </font>
    <font>
      <b/>
      <sz val="11"/>
      <name val="Times New Roman"/>
      <family val="1"/>
      <charset val="186"/>
    </font>
    <font>
      <b/>
      <sz val="11"/>
      <name val="Calibri"/>
      <family val="2"/>
      <charset val="18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32">
    <xf numFmtId="0" fontId="1" fillId="0" borderId="0" xfId="0" applyFont="1" applyFill="1" applyBorder="1"/>
    <xf numFmtId="0" fontId="4" fillId="0" borderId="1" xfId="1" applyNumberFormat="1" applyFont="1" applyFill="1" applyBorder="1" applyAlignment="1">
      <alignment horizontal="center" vertical="top" wrapText="1" readingOrder="1"/>
    </xf>
    <xf numFmtId="0" fontId="4" fillId="0" borderId="6" xfId="1" applyNumberFormat="1" applyFont="1" applyFill="1" applyBorder="1" applyAlignment="1">
      <alignment horizontal="center" vertical="top" wrapText="1" readingOrder="1"/>
    </xf>
    <xf numFmtId="0" fontId="5" fillId="0" borderId="6" xfId="1" applyNumberFormat="1" applyFont="1" applyFill="1" applyBorder="1" applyAlignment="1">
      <alignment horizontal="center" vertical="top" wrapText="1" readingOrder="1"/>
    </xf>
    <xf numFmtId="0" fontId="5" fillId="0" borderId="2" xfId="1" applyNumberFormat="1" applyFont="1" applyFill="1" applyBorder="1" applyAlignment="1">
      <alignment horizontal="center" vertical="top" wrapText="1" readingOrder="1"/>
    </xf>
    <xf numFmtId="0" fontId="6" fillId="0" borderId="2" xfId="1" applyNumberFormat="1" applyFont="1" applyFill="1" applyBorder="1" applyAlignment="1">
      <alignment horizontal="center" vertical="top" wrapText="1" readingOrder="1"/>
    </xf>
    <xf numFmtId="0" fontId="2" fillId="0" borderId="2" xfId="1" applyNumberFormat="1" applyFont="1" applyFill="1" applyBorder="1" applyAlignment="1">
      <alignment horizontal="center" vertical="top" wrapText="1" readingOrder="1"/>
    </xf>
    <xf numFmtId="0" fontId="2" fillId="0" borderId="2" xfId="1" applyNumberFormat="1" applyFont="1" applyFill="1" applyBorder="1" applyAlignment="1">
      <alignment vertical="top" wrapText="1" readingOrder="1"/>
    </xf>
    <xf numFmtId="164" fontId="2" fillId="0" borderId="2" xfId="1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 applyAlignment="1"/>
    <xf numFmtId="0" fontId="8" fillId="0" borderId="0" xfId="0" applyFont="1" applyFill="1" applyBorder="1" applyAlignment="1"/>
    <xf numFmtId="164" fontId="3" fillId="0" borderId="2" xfId="1" applyNumberFormat="1" applyFont="1" applyFill="1" applyBorder="1" applyAlignment="1">
      <alignment horizontal="right" vertical="top" wrapText="1" readingOrder="1"/>
    </xf>
    <xf numFmtId="164" fontId="2" fillId="0" borderId="2" xfId="1" applyNumberFormat="1" applyFont="1" applyFill="1" applyBorder="1" applyAlignment="1">
      <alignment horizontal="right" vertical="top" wrapText="1" readingOrder="1"/>
    </xf>
    <xf numFmtId="49" fontId="2" fillId="0" borderId="2" xfId="1" applyNumberFormat="1" applyFont="1" applyFill="1" applyBorder="1" applyAlignment="1">
      <alignment horizontal="right" vertical="top" wrapText="1" readingOrder="1"/>
    </xf>
    <xf numFmtId="4" fontId="2" fillId="0" borderId="2" xfId="1" applyNumberFormat="1" applyFont="1" applyFill="1" applyBorder="1" applyAlignment="1">
      <alignment horizontal="right" vertical="top" wrapText="1" readingOrder="1"/>
    </xf>
    <xf numFmtId="2" fontId="3" fillId="0" borderId="2" xfId="1" applyNumberFormat="1" applyFont="1" applyFill="1" applyBorder="1" applyAlignment="1">
      <alignment horizontal="right" vertical="top" wrapText="1" readingOrder="1"/>
    </xf>
    <xf numFmtId="164" fontId="2" fillId="0" borderId="2" xfId="1" applyNumberFormat="1" applyFont="1" applyFill="1" applyBorder="1" applyAlignment="1">
      <alignment horizontal="right" vertical="top" wrapText="1" readingOrder="1"/>
    </xf>
    <xf numFmtId="0" fontId="1" fillId="0" borderId="4" xfId="1" applyNumberFormat="1" applyFont="1" applyFill="1" applyBorder="1" applyAlignment="1">
      <alignment vertical="top" wrapText="1"/>
    </xf>
    <xf numFmtId="164" fontId="3" fillId="0" borderId="2" xfId="1" applyNumberFormat="1" applyFont="1" applyFill="1" applyBorder="1" applyAlignment="1">
      <alignment horizontal="right" vertical="top" wrapText="1" readingOrder="1"/>
    </xf>
    <xf numFmtId="0" fontId="9" fillId="0" borderId="4" xfId="1" applyNumberFormat="1" applyFont="1" applyFill="1" applyBorder="1" applyAlignment="1">
      <alignment vertical="top" wrapText="1"/>
    </xf>
    <xf numFmtId="0" fontId="5" fillId="0" borderId="2" xfId="1" applyNumberFormat="1" applyFont="1" applyFill="1" applyBorder="1" applyAlignment="1">
      <alignment horizontal="center" vertical="top" wrapText="1" readingOrder="1"/>
    </xf>
    <xf numFmtId="0" fontId="5" fillId="0" borderId="6" xfId="1" applyNumberFormat="1" applyFont="1" applyFill="1" applyBorder="1" applyAlignment="1">
      <alignment horizontal="center" vertical="top" wrapText="1" readingOrder="1"/>
    </xf>
    <xf numFmtId="0" fontId="1" fillId="0" borderId="7" xfId="1" applyNumberFormat="1" applyFont="1" applyFill="1" applyBorder="1" applyAlignment="1">
      <alignment vertical="top" wrapText="1"/>
    </xf>
    <xf numFmtId="0" fontId="6" fillId="0" borderId="2" xfId="1" applyNumberFormat="1" applyFont="1" applyFill="1" applyBorder="1" applyAlignment="1">
      <alignment horizontal="center" vertical="top" wrapText="1" readingOrder="1"/>
    </xf>
    <xf numFmtId="0" fontId="2" fillId="0" borderId="0" xfId="1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14" fontId="3" fillId="0" borderId="0" xfId="1" applyNumberFormat="1" applyFont="1" applyFill="1" applyBorder="1" applyAlignment="1">
      <alignment horizontal="center" vertical="top" wrapText="1" readingOrder="1"/>
    </xf>
    <xf numFmtId="0" fontId="3" fillId="0" borderId="0" xfId="1" applyNumberFormat="1" applyFont="1" applyFill="1" applyBorder="1" applyAlignment="1">
      <alignment horizontal="center" vertical="top" wrapText="1" readingOrder="1"/>
    </xf>
    <xf numFmtId="0" fontId="4" fillId="0" borderId="2" xfId="1" applyNumberFormat="1" applyFont="1" applyFill="1" applyBorder="1" applyAlignment="1">
      <alignment horizontal="center" vertical="top" wrapText="1" readingOrder="1"/>
    </xf>
    <xf numFmtId="0" fontId="1" fillId="0" borderId="3" xfId="1" applyNumberFormat="1" applyFont="1" applyFill="1" applyBorder="1" applyAlignment="1">
      <alignment vertical="top" wrapText="1"/>
    </xf>
    <xf numFmtId="0" fontId="4" fillId="0" borderId="1" xfId="1" applyNumberFormat="1" applyFont="1" applyFill="1" applyBorder="1" applyAlignment="1">
      <alignment horizontal="center" vertical="top" wrapText="1" readingOrder="1"/>
    </xf>
    <xf numFmtId="0" fontId="1" fillId="0" borderId="5" xfId="1" applyNumberFormat="1" applyFont="1" applyFill="1" applyBorder="1" applyAlignment="1">
      <alignment vertical="top" wrapText="1"/>
    </xf>
  </cellXfs>
  <cellStyles count="2">
    <cellStyle name="Įprastas" xfId="0" builtinId="0"/>
    <cellStyle name="Normal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tabSelected="1" topLeftCell="C1" workbookViewId="0">
      <selection activeCell="N16" sqref="N16:O16"/>
    </sheetView>
  </sheetViews>
  <sheetFormatPr defaultRowHeight="15" x14ac:dyDescent="0.25"/>
  <cols>
    <col min="1" max="1" width="4" customWidth="1"/>
    <col min="2" max="2" width="31.5703125" customWidth="1"/>
    <col min="3" max="9" width="10.28515625" customWidth="1"/>
    <col min="10" max="10" width="10" customWidth="1"/>
    <col min="11" max="11" width="0.28515625" customWidth="1"/>
    <col min="12" max="13" width="10.28515625" customWidth="1"/>
    <col min="14" max="14" width="10.7109375" customWidth="1"/>
    <col min="15" max="15" width="1.85546875" customWidth="1"/>
    <col min="16" max="16" width="2.7109375" customWidth="1"/>
  </cols>
  <sheetData>
    <row r="1" spans="1:15" ht="23.25" customHeight="1" x14ac:dyDescent="0.25">
      <c r="B1" s="9"/>
      <c r="C1" s="10" t="s">
        <v>38</v>
      </c>
      <c r="D1" s="10"/>
      <c r="E1" s="10"/>
      <c r="F1" s="10"/>
      <c r="G1" s="10"/>
      <c r="H1" s="10"/>
      <c r="I1" s="10"/>
      <c r="K1" s="24" t="s">
        <v>0</v>
      </c>
      <c r="L1" s="25"/>
      <c r="M1" s="25"/>
      <c r="N1" s="25"/>
    </row>
    <row r="2" spans="1:15" ht="28.35" customHeight="1" x14ac:dyDescent="0.25">
      <c r="A2" s="26">
        <v>42277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</row>
    <row r="3" spans="1:15" ht="0" hidden="1" customHeight="1" x14ac:dyDescent="0.25"/>
    <row r="4" spans="1:15" ht="14.1" customHeight="1" x14ac:dyDescent="0.25">
      <c r="A4" s="27" t="s">
        <v>1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</row>
    <row r="5" spans="1:15" ht="14.25" customHeight="1" x14ac:dyDescent="0.25"/>
    <row r="6" spans="1:15" x14ac:dyDescent="0.25">
      <c r="A6" s="1" t="s">
        <v>2</v>
      </c>
      <c r="B6" s="1" t="s">
        <v>3</v>
      </c>
      <c r="C6" s="1" t="s">
        <v>4</v>
      </c>
      <c r="D6" s="28" t="s">
        <v>5</v>
      </c>
      <c r="E6" s="29"/>
      <c r="F6" s="29"/>
      <c r="G6" s="29"/>
      <c r="H6" s="29"/>
      <c r="I6" s="29"/>
      <c r="J6" s="29"/>
      <c r="K6" s="29"/>
      <c r="L6" s="29"/>
      <c r="M6" s="17"/>
      <c r="N6" s="30" t="s">
        <v>4</v>
      </c>
      <c r="O6" s="31"/>
    </row>
    <row r="7" spans="1:15" ht="73.5" x14ac:dyDescent="0.25">
      <c r="A7" s="2" t="s">
        <v>6</v>
      </c>
      <c r="B7" s="2" t="s">
        <v>4</v>
      </c>
      <c r="C7" s="3" t="s">
        <v>7</v>
      </c>
      <c r="D7" s="4" t="s">
        <v>8</v>
      </c>
      <c r="E7" s="4" t="s">
        <v>9</v>
      </c>
      <c r="F7" s="4" t="s">
        <v>10</v>
      </c>
      <c r="G7" s="4" t="s">
        <v>11</v>
      </c>
      <c r="H7" s="4" t="s">
        <v>12</v>
      </c>
      <c r="I7" s="4" t="s">
        <v>13</v>
      </c>
      <c r="J7" s="20" t="s">
        <v>14</v>
      </c>
      <c r="K7" s="17"/>
      <c r="L7" s="4" t="s">
        <v>15</v>
      </c>
      <c r="M7" s="4" t="s">
        <v>16</v>
      </c>
      <c r="N7" s="21" t="s">
        <v>17</v>
      </c>
      <c r="O7" s="22"/>
    </row>
    <row r="8" spans="1:15" x14ac:dyDescent="0.25">
      <c r="A8" s="5" t="s">
        <v>18</v>
      </c>
      <c r="B8" s="5" t="s">
        <v>19</v>
      </c>
      <c r="C8" s="5" t="s">
        <v>20</v>
      </c>
      <c r="D8" s="5" t="s">
        <v>21</v>
      </c>
      <c r="E8" s="5" t="s">
        <v>22</v>
      </c>
      <c r="F8" s="5" t="s">
        <v>23</v>
      </c>
      <c r="G8" s="5" t="s">
        <v>24</v>
      </c>
      <c r="H8" s="5" t="s">
        <v>25</v>
      </c>
      <c r="I8" s="5" t="s">
        <v>26</v>
      </c>
      <c r="J8" s="23" t="s">
        <v>27</v>
      </c>
      <c r="K8" s="17"/>
      <c r="L8" s="5" t="s">
        <v>28</v>
      </c>
      <c r="M8" s="5" t="s">
        <v>29</v>
      </c>
      <c r="N8" s="23" t="s">
        <v>30</v>
      </c>
      <c r="O8" s="17"/>
    </row>
    <row r="9" spans="1:15" ht="51" x14ac:dyDescent="0.25">
      <c r="A9" s="6">
        <v>1</v>
      </c>
      <c r="B9" s="7" t="s">
        <v>31</v>
      </c>
      <c r="C9" s="8">
        <f>C10+C11</f>
        <v>77299.95</v>
      </c>
      <c r="D9" s="8">
        <f>D10+D11</f>
        <v>7780</v>
      </c>
      <c r="E9" s="8">
        <f>E10+E11</f>
        <v>0</v>
      </c>
      <c r="F9" s="11">
        <f>F10+F11</f>
        <v>416.47</v>
      </c>
      <c r="G9" s="8">
        <v>0</v>
      </c>
      <c r="H9" s="8">
        <v>0</v>
      </c>
      <c r="I9" s="8">
        <f>I10+I11</f>
        <v>1420</v>
      </c>
      <c r="J9" s="16">
        <v>0</v>
      </c>
      <c r="K9" s="17"/>
      <c r="L9" s="8">
        <v>0</v>
      </c>
      <c r="M9" s="8">
        <v>0</v>
      </c>
      <c r="N9" s="18">
        <f>N10+N11</f>
        <v>84076.42</v>
      </c>
      <c r="O9" s="19"/>
    </row>
    <row r="10" spans="1:15" x14ac:dyDescent="0.25">
      <c r="A10" s="6">
        <v>2</v>
      </c>
      <c r="B10" s="7" t="s">
        <v>32</v>
      </c>
      <c r="C10" s="8">
        <v>77299.95</v>
      </c>
      <c r="D10" s="8">
        <v>6360</v>
      </c>
      <c r="E10" s="8"/>
      <c r="F10" s="8">
        <v>416.47</v>
      </c>
      <c r="G10" s="8">
        <v>0</v>
      </c>
      <c r="H10" s="8">
        <v>0</v>
      </c>
      <c r="I10" s="12"/>
      <c r="J10" s="16">
        <v>0</v>
      </c>
      <c r="K10" s="17"/>
      <c r="L10" s="8">
        <v>0</v>
      </c>
      <c r="M10" s="8">
        <v>0</v>
      </c>
      <c r="N10" s="16">
        <v>84076.42</v>
      </c>
      <c r="O10" s="17"/>
    </row>
    <row r="11" spans="1:15" x14ac:dyDescent="0.25">
      <c r="A11" s="6">
        <v>3</v>
      </c>
      <c r="B11" s="7" t="s">
        <v>33</v>
      </c>
      <c r="C11" s="8">
        <v>0</v>
      </c>
      <c r="D11" s="8">
        <v>1420</v>
      </c>
      <c r="E11" s="13"/>
      <c r="F11" s="8"/>
      <c r="G11" s="8">
        <v>0</v>
      </c>
      <c r="H11" s="8">
        <v>0</v>
      </c>
      <c r="I11" s="8">
        <v>1420</v>
      </c>
      <c r="J11" s="16">
        <v>0</v>
      </c>
      <c r="K11" s="17"/>
      <c r="L11" s="8">
        <v>0</v>
      </c>
      <c r="M11" s="8">
        <v>0</v>
      </c>
      <c r="N11" s="16">
        <f>C11+D11+E11+F11-I11</f>
        <v>0</v>
      </c>
      <c r="O11" s="17"/>
    </row>
    <row r="12" spans="1:15" ht="63.75" x14ac:dyDescent="0.25">
      <c r="A12" s="6">
        <v>4</v>
      </c>
      <c r="B12" s="7" t="s">
        <v>34</v>
      </c>
      <c r="C12" s="8">
        <f>C13+C14</f>
        <v>217422.87</v>
      </c>
      <c r="D12" s="8">
        <f>D13+D14</f>
        <v>82128</v>
      </c>
      <c r="E12" s="8">
        <v>0</v>
      </c>
      <c r="F12" s="8">
        <v>0</v>
      </c>
      <c r="G12" s="8">
        <v>0</v>
      </c>
      <c r="H12" s="8">
        <v>0</v>
      </c>
      <c r="I12" s="11">
        <f>I13+I14</f>
        <v>74202.19</v>
      </c>
      <c r="J12" s="16">
        <v>0</v>
      </c>
      <c r="K12" s="17"/>
      <c r="L12" s="8">
        <v>0</v>
      </c>
      <c r="M12" s="8">
        <v>0</v>
      </c>
      <c r="N12" s="18">
        <f>N13+N14</f>
        <v>225349.4</v>
      </c>
      <c r="O12" s="19"/>
    </row>
    <row r="13" spans="1:15" x14ac:dyDescent="0.25">
      <c r="A13" s="6">
        <v>5</v>
      </c>
      <c r="B13" s="7" t="s">
        <v>32</v>
      </c>
      <c r="C13" s="8">
        <v>215308.54</v>
      </c>
      <c r="D13" s="12">
        <v>8100</v>
      </c>
      <c r="E13" s="8"/>
      <c r="F13" s="8"/>
      <c r="G13" s="8">
        <v>0</v>
      </c>
      <c r="H13" s="8">
        <v>0</v>
      </c>
      <c r="I13" s="12">
        <v>6908.46</v>
      </c>
      <c r="J13" s="16">
        <v>0</v>
      </c>
      <c r="K13" s="17"/>
      <c r="L13" s="8">
        <v>0</v>
      </c>
      <c r="M13" s="8">
        <v>0</v>
      </c>
      <c r="N13" s="16">
        <v>216500.08</v>
      </c>
      <c r="O13" s="17"/>
    </row>
    <row r="14" spans="1:15" x14ac:dyDescent="0.25">
      <c r="A14" s="6">
        <v>6</v>
      </c>
      <c r="B14" s="7" t="s">
        <v>33</v>
      </c>
      <c r="C14" s="8">
        <v>2114.33</v>
      </c>
      <c r="D14" s="12">
        <v>74028</v>
      </c>
      <c r="E14" s="8"/>
      <c r="F14" s="8">
        <v>0</v>
      </c>
      <c r="G14" s="8">
        <v>0</v>
      </c>
      <c r="H14" s="8">
        <v>0</v>
      </c>
      <c r="I14" s="8">
        <v>67293.73</v>
      </c>
      <c r="J14" s="16">
        <v>0</v>
      </c>
      <c r="K14" s="17"/>
      <c r="L14" s="8">
        <v>0</v>
      </c>
      <c r="M14" s="8">
        <v>0</v>
      </c>
      <c r="N14" s="16">
        <v>8849.32</v>
      </c>
      <c r="O14" s="17"/>
    </row>
    <row r="15" spans="1:15" ht="89.25" x14ac:dyDescent="0.25">
      <c r="A15" s="6">
        <v>7</v>
      </c>
      <c r="B15" s="7" t="s">
        <v>35</v>
      </c>
      <c r="C15" s="8">
        <v>143.91999999999999</v>
      </c>
      <c r="D15" s="8"/>
      <c r="E15" s="13"/>
      <c r="F15" s="15">
        <f>F16+F17</f>
        <v>525.66</v>
      </c>
      <c r="G15" s="8">
        <v>0</v>
      </c>
      <c r="H15" s="8">
        <v>0</v>
      </c>
      <c r="I15" s="8">
        <v>526.71</v>
      </c>
      <c r="J15" s="16">
        <v>0</v>
      </c>
      <c r="K15" s="17"/>
      <c r="L15" s="8">
        <v>0</v>
      </c>
      <c r="M15" s="8">
        <v>0</v>
      </c>
      <c r="N15" s="18">
        <f>N16</f>
        <v>142.86999999999989</v>
      </c>
      <c r="O15" s="19"/>
    </row>
    <row r="16" spans="1:15" x14ac:dyDescent="0.25">
      <c r="A16" s="6">
        <v>8</v>
      </c>
      <c r="B16" s="7" t="s">
        <v>32</v>
      </c>
      <c r="C16" s="8">
        <v>143.91999999999999</v>
      </c>
      <c r="D16" s="8">
        <v>0</v>
      </c>
      <c r="E16" s="8"/>
      <c r="F16" s="8">
        <v>525.66</v>
      </c>
      <c r="G16" s="8">
        <v>0</v>
      </c>
      <c r="H16" s="8">
        <v>0</v>
      </c>
      <c r="I16" s="8">
        <v>526.71</v>
      </c>
      <c r="J16" s="16">
        <v>0</v>
      </c>
      <c r="K16" s="17"/>
      <c r="L16" s="8">
        <v>0</v>
      </c>
      <c r="M16" s="8">
        <v>0</v>
      </c>
      <c r="N16" s="16">
        <f>C16+F16-I16</f>
        <v>142.86999999999989</v>
      </c>
      <c r="O16" s="17"/>
    </row>
    <row r="17" spans="1:15" x14ac:dyDescent="0.25">
      <c r="A17" s="6">
        <v>9</v>
      </c>
      <c r="B17" s="7" t="s">
        <v>33</v>
      </c>
      <c r="C17" s="8">
        <v>0</v>
      </c>
      <c r="D17" s="8">
        <v>0</v>
      </c>
      <c r="E17" s="13"/>
      <c r="F17" s="8"/>
      <c r="G17" s="8">
        <v>0</v>
      </c>
      <c r="H17" s="8">
        <v>0</v>
      </c>
      <c r="I17" s="8"/>
      <c r="J17" s="16">
        <v>0</v>
      </c>
      <c r="K17" s="17"/>
      <c r="L17" s="8">
        <v>0</v>
      </c>
      <c r="M17" s="8">
        <v>0</v>
      </c>
      <c r="N17" s="16">
        <f>C17+E17+F17</f>
        <v>0</v>
      </c>
      <c r="O17" s="17"/>
    </row>
    <row r="18" spans="1:15" x14ac:dyDescent="0.25">
      <c r="A18" s="6">
        <v>10</v>
      </c>
      <c r="B18" s="7" t="s">
        <v>36</v>
      </c>
      <c r="C18" s="8">
        <f>C19+C20</f>
        <v>25240.25</v>
      </c>
      <c r="D18" s="8"/>
      <c r="E18" s="8">
        <v>0</v>
      </c>
      <c r="F18" s="11">
        <v>2071.6999999999998</v>
      </c>
      <c r="G18" s="8">
        <v>0</v>
      </c>
      <c r="H18" s="8">
        <v>0</v>
      </c>
      <c r="I18" s="11">
        <f>I19+I20</f>
        <v>3230.89</v>
      </c>
      <c r="J18" s="16">
        <v>0</v>
      </c>
      <c r="K18" s="17"/>
      <c r="L18" s="8">
        <v>0</v>
      </c>
      <c r="M18" s="8">
        <v>0</v>
      </c>
      <c r="N18" s="18">
        <v>24081.06</v>
      </c>
      <c r="O18" s="19"/>
    </row>
    <row r="19" spans="1:15" x14ac:dyDescent="0.25">
      <c r="A19" s="6">
        <v>11</v>
      </c>
      <c r="B19" s="7" t="s">
        <v>32</v>
      </c>
      <c r="C19" s="8">
        <v>25116.76</v>
      </c>
      <c r="D19" s="8"/>
      <c r="E19" s="8">
        <v>0</v>
      </c>
      <c r="F19" s="8">
        <v>2071.6999999999998</v>
      </c>
      <c r="G19" s="8">
        <v>0</v>
      </c>
      <c r="H19" s="8">
        <v>0</v>
      </c>
      <c r="I19" s="12">
        <v>3230.89</v>
      </c>
      <c r="J19" s="16">
        <v>0</v>
      </c>
      <c r="K19" s="17"/>
      <c r="L19" s="8">
        <v>0</v>
      </c>
      <c r="M19" s="8">
        <v>0</v>
      </c>
      <c r="N19" s="16">
        <v>23957.57</v>
      </c>
      <c r="O19" s="17"/>
    </row>
    <row r="20" spans="1:15" x14ac:dyDescent="0.25">
      <c r="A20" s="6">
        <v>12</v>
      </c>
      <c r="B20" s="7" t="s">
        <v>33</v>
      </c>
      <c r="C20" s="8">
        <v>123.49</v>
      </c>
      <c r="D20" s="8"/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16">
        <v>0</v>
      </c>
      <c r="K20" s="17"/>
      <c r="L20" s="8">
        <v>0</v>
      </c>
      <c r="M20" s="8">
        <v>0</v>
      </c>
      <c r="N20" s="16">
        <f>C20+D20+F20-I20</f>
        <v>123.49</v>
      </c>
      <c r="O20" s="17"/>
    </row>
    <row r="21" spans="1:15" x14ac:dyDescent="0.25">
      <c r="A21" s="6">
        <v>13</v>
      </c>
      <c r="B21" s="7" t="s">
        <v>37</v>
      </c>
      <c r="C21" s="8">
        <f>C9+C12+C15+C18</f>
        <v>320106.99</v>
      </c>
      <c r="D21" s="8">
        <f t="shared" ref="D21:I21" si="0">D9+D12+D15+D18</f>
        <v>89908</v>
      </c>
      <c r="E21" s="13">
        <f>E9+E12+E15+E18</f>
        <v>0</v>
      </c>
      <c r="F21" s="14">
        <f>F9+F12+F15+F18</f>
        <v>3013.83</v>
      </c>
      <c r="G21" s="8">
        <f t="shared" si="0"/>
        <v>0</v>
      </c>
      <c r="H21" s="8">
        <f t="shared" si="0"/>
        <v>0</v>
      </c>
      <c r="I21" s="8">
        <f t="shared" si="0"/>
        <v>79379.790000000008</v>
      </c>
      <c r="J21" s="16">
        <v>0</v>
      </c>
      <c r="K21" s="17"/>
      <c r="L21" s="8">
        <v>0</v>
      </c>
      <c r="M21" s="8">
        <v>0</v>
      </c>
      <c r="N21" s="18">
        <f>SUM(N9+N12+N15+N18)</f>
        <v>333649.75</v>
      </c>
      <c r="O21" s="19"/>
    </row>
    <row r="22" spans="1:15" ht="21.4" customHeight="1" x14ac:dyDescent="0.25"/>
  </sheetData>
  <mergeCells count="35">
    <mergeCell ref="K1:N1"/>
    <mergeCell ref="A2:N2"/>
    <mergeCell ref="A4:N4"/>
    <mergeCell ref="D6:M6"/>
    <mergeCell ref="N6:O6"/>
    <mergeCell ref="J7:K7"/>
    <mergeCell ref="N7:O7"/>
    <mergeCell ref="J8:K8"/>
    <mergeCell ref="N8:O8"/>
    <mergeCell ref="J9:K9"/>
    <mergeCell ref="N9:O9"/>
    <mergeCell ref="J10:K10"/>
    <mergeCell ref="N10:O10"/>
    <mergeCell ref="J11:K11"/>
    <mergeCell ref="N11:O11"/>
    <mergeCell ref="J12:K12"/>
    <mergeCell ref="N12:O12"/>
    <mergeCell ref="J13:K13"/>
    <mergeCell ref="N13:O13"/>
    <mergeCell ref="J14:K14"/>
    <mergeCell ref="N14:O14"/>
    <mergeCell ref="J15:K15"/>
    <mergeCell ref="N15:O15"/>
    <mergeCell ref="J16:K16"/>
    <mergeCell ref="N16:O16"/>
    <mergeCell ref="J17:K17"/>
    <mergeCell ref="N17:O17"/>
    <mergeCell ref="J18:K18"/>
    <mergeCell ref="N18:O18"/>
    <mergeCell ref="J19:K19"/>
    <mergeCell ref="N19:O19"/>
    <mergeCell ref="J20:K20"/>
    <mergeCell ref="N20:O20"/>
    <mergeCell ref="J21:K21"/>
    <mergeCell ref="N21:O21"/>
  </mergeCells>
  <pageMargins left="0.23622047244094491" right="0.23622047244094491" top="0.74803149606299213" bottom="0.74803149606299213" header="0.31496062992125984" footer="0.31496062992125984"/>
  <pageSetup paperSize="9" scale="9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Virginija</dc:creator>
  <cp:lastModifiedBy>Virginija</cp:lastModifiedBy>
  <cp:lastPrinted>2015-10-15T14:16:08Z</cp:lastPrinted>
  <dcterms:created xsi:type="dcterms:W3CDTF">2014-08-12T06:17:07Z</dcterms:created>
  <dcterms:modified xsi:type="dcterms:W3CDTF">2015-10-20T08:39:23Z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